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8" i="1" l="1"/>
  <c r="F40" i="1"/>
  <c r="F44" i="1" s="1"/>
  <c r="F50" i="1" s="1"/>
  <c r="E40" i="1"/>
  <c r="F36" i="1"/>
  <c r="E36" i="1"/>
  <c r="F32" i="1"/>
  <c r="E32" i="1"/>
  <c r="F21" i="1"/>
  <c r="E21" i="1"/>
  <c r="E44" i="1" s="1"/>
  <c r="E14" i="1"/>
  <c r="F12" i="1"/>
  <c r="F14" i="1" s="1"/>
  <c r="E12" i="1"/>
  <c r="E2" i="1"/>
  <c r="F54" i="1" l="1"/>
  <c r="F52" i="1"/>
  <c r="E54" i="1"/>
</calcChain>
</file>

<file path=xl/sharedStrings.xml><?xml version="1.0" encoding="utf-8"?>
<sst xmlns="http://schemas.openxmlformats.org/spreadsheetml/2006/main" count="50" uniqueCount="48">
  <si>
    <t>2010-2011</t>
  </si>
  <si>
    <t>2014-2015</t>
  </si>
  <si>
    <t>Estimated Beginning Fund Balance</t>
  </si>
  <si>
    <t>Pool Professional Services</t>
  </si>
  <si>
    <t>District 14</t>
  </si>
  <si>
    <t>Interest Income</t>
  </si>
  <si>
    <t>State Revenue</t>
  </si>
  <si>
    <t>Misc. Revenue</t>
  </si>
  <si>
    <t>EAP</t>
  </si>
  <si>
    <t>TOTAL REVENUES</t>
  </si>
  <si>
    <t>TOTAL SOURCE OF FUNDS</t>
  </si>
  <si>
    <t>EXPENDITURES</t>
  </si>
  <si>
    <t>SALARIES &amp; BENEFITS</t>
  </si>
  <si>
    <t>0100100</t>
  </si>
  <si>
    <t xml:space="preserve">Salaries   </t>
  </si>
  <si>
    <t>0200100</t>
  </si>
  <si>
    <t>Benefits</t>
  </si>
  <si>
    <t>Total Salaries &amp; Benefits</t>
  </si>
  <si>
    <t>PURCHASED SERVICES</t>
  </si>
  <si>
    <t>0500000</t>
  </si>
  <si>
    <t>BOCES Management</t>
  </si>
  <si>
    <t>Legal Services</t>
  </si>
  <si>
    <t>0332000</t>
  </si>
  <si>
    <t>BOCES Audit</t>
  </si>
  <si>
    <t>0580014</t>
  </si>
  <si>
    <t>Meeting Expenses</t>
  </si>
  <si>
    <t>0441000</t>
  </si>
  <si>
    <t>Rent</t>
  </si>
  <si>
    <t>0300095</t>
  </si>
  <si>
    <t>Fiscal Services</t>
  </si>
  <si>
    <t>0334000</t>
  </si>
  <si>
    <t>Total Purchased Services</t>
  </si>
  <si>
    <t>SUPPLIES</t>
  </si>
  <si>
    <t>0600066</t>
  </si>
  <si>
    <t xml:space="preserve">  BOCES Management</t>
  </si>
  <si>
    <t>Total Supplies</t>
  </si>
  <si>
    <t xml:space="preserve">EQUIPMENT &amp; FURNITURE </t>
  </si>
  <si>
    <t>0735000</t>
  </si>
  <si>
    <t>Total Furniture &amp; Fixtures</t>
  </si>
  <si>
    <t xml:space="preserve">TOTAL EXPENDITURES </t>
  </si>
  <si>
    <t xml:space="preserve">TABOR Reserves    </t>
  </si>
  <si>
    <t>Board Restricted Reserve</t>
  </si>
  <si>
    <t>TOTAL APPROPRIATED RESERVES</t>
  </si>
  <si>
    <t>TOTAL EXPENDITURES AND APPROPRIATED RESERVES</t>
  </si>
  <si>
    <t>UNAPPROPRIATED RESERVES</t>
  </si>
  <si>
    <t>Estimated Ending Fund Balance</t>
  </si>
  <si>
    <t>** This budget is based on the assumption that it may change with the completion of the District 14 withdrawal agreement</t>
  </si>
  <si>
    <t>Approved 2014-15 BOCES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</si>
</sst>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56"/>
      <name val="Arial"/>
      <family val="2"/>
    </font>
    <font>
      <b/>
      <sz val="10"/>
      <color indexed="10"/>
      <name val="Arial"/>
      <family val="2"/>
    </font>
    <font>
      <b/>
      <sz val="10"/>
      <color indexed="6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164" fontId="5" fillId="0" borderId="0" xfId="1" applyNumberFormat="1" applyFont="1"/>
    <xf numFmtId="0" fontId="1" fillId="0" borderId="0" xfId="1"/>
    <xf numFmtId="0" fontId="6" fillId="0" borderId="0" xfId="1" applyFont="1" applyFill="1" applyBorder="1"/>
    <xf numFmtId="0" fontId="7" fillId="0" borderId="0" xfId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center"/>
    </xf>
    <xf numFmtId="164" fontId="3" fillId="0" borderId="0" xfId="1" quotePrefix="1" applyNumberFormat="1" applyFont="1" applyFill="1" applyBorder="1" applyAlignment="1">
      <alignment horizontal="right"/>
    </xf>
    <xf numFmtId="164" fontId="8" fillId="0" borderId="0" xfId="1" applyNumberFormat="1" applyFont="1" applyFill="1" applyBorder="1"/>
    <xf numFmtId="164" fontId="1" fillId="0" borderId="0" xfId="1" applyNumberFormat="1" applyFill="1"/>
    <xf numFmtId="0" fontId="1" fillId="0" borderId="0" xfId="1" applyFill="1"/>
    <xf numFmtId="164" fontId="1" fillId="0" borderId="0" xfId="1" applyNumberFormat="1" applyFill="1" applyBorder="1"/>
    <xf numFmtId="0" fontId="1" fillId="2" borderId="0" xfId="1" applyFill="1"/>
    <xf numFmtId="0" fontId="9" fillId="0" borderId="0" xfId="1" applyFont="1" applyFill="1"/>
    <xf numFmtId="164" fontId="1" fillId="0" borderId="0" xfId="1" applyNumberFormat="1" applyFill="1" applyBorder="1" applyAlignment="1">
      <alignment horizontal="right"/>
    </xf>
    <xf numFmtId="164" fontId="1" fillId="2" borderId="0" xfId="1" applyNumberFormat="1" applyFill="1" applyBorder="1"/>
    <xf numFmtId="164" fontId="9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7" fillId="0" borderId="0" xfId="1" quotePrefix="1" applyFont="1" applyFill="1" applyBorder="1"/>
    <xf numFmtId="164" fontId="10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>
      <alignment horizontal="right"/>
    </xf>
    <xf numFmtId="0" fontId="11" fillId="0" borderId="0" xfId="1" applyFont="1" applyFill="1"/>
    <xf numFmtId="0" fontId="3" fillId="2" borderId="0" xfId="1" applyFont="1" applyFill="1" applyBorder="1"/>
    <xf numFmtId="0" fontId="7" fillId="2" borderId="0" xfId="1" applyFont="1" applyFill="1" applyBorder="1"/>
    <xf numFmtId="164" fontId="11" fillId="2" borderId="0" xfId="1" applyNumberFormat="1" applyFont="1" applyFill="1" applyBorder="1" applyAlignment="1">
      <alignment horizontal="right"/>
    </xf>
    <xf numFmtId="164" fontId="7" fillId="2" borderId="0" xfId="1" applyNumberFormat="1" applyFont="1" applyFill="1" applyBorder="1" applyAlignment="1">
      <alignment horizontal="center"/>
    </xf>
    <xf numFmtId="164" fontId="8" fillId="2" borderId="0" xfId="1" applyNumberFormat="1" applyFont="1" applyFill="1" applyBorder="1" applyAlignment="1">
      <alignment horizontal="right"/>
    </xf>
    <xf numFmtId="0" fontId="3" fillId="2" borderId="0" xfId="1" applyFont="1" applyFill="1" applyBorder="1" applyAlignment="1">
      <alignment horizontal="left"/>
    </xf>
    <xf numFmtId="164" fontId="7" fillId="2" borderId="0" xfId="1" quotePrefix="1" applyNumberFormat="1" applyFont="1" applyFill="1" applyBorder="1" applyAlignment="1">
      <alignment horizontal="right"/>
    </xf>
    <xf numFmtId="164" fontId="3" fillId="2" borderId="0" xfId="1" quotePrefix="1" applyNumberFormat="1" applyFont="1" applyFill="1" applyBorder="1" applyAlignment="1">
      <alignment horizontal="center"/>
    </xf>
    <xf numFmtId="164" fontId="3" fillId="3" borderId="0" xfId="1" quotePrefix="1" applyNumberFormat="1" applyFont="1" applyFill="1" applyBorder="1" applyAlignment="1">
      <alignment horizontal="right"/>
    </xf>
    <xf numFmtId="164" fontId="3" fillId="2" borderId="0" xfId="1" quotePrefix="1" applyNumberFormat="1" applyFont="1" applyFill="1" applyBorder="1" applyAlignment="1">
      <alignment horizontal="right"/>
    </xf>
    <xf numFmtId="0" fontId="6" fillId="2" borderId="0" xfId="1" applyFont="1" applyFill="1" applyBorder="1"/>
    <xf numFmtId="164" fontId="7" fillId="2" borderId="0" xfId="1" applyNumberFormat="1" applyFont="1" applyFill="1" applyBorder="1" applyAlignment="1">
      <alignment horizontal="right"/>
    </xf>
    <xf numFmtId="164" fontId="1" fillId="2" borderId="0" xfId="1" applyNumberFormat="1" applyFill="1" applyBorder="1" applyAlignment="1">
      <alignment horizontal="right"/>
    </xf>
    <xf numFmtId="0" fontId="7" fillId="2" borderId="0" xfId="1" quotePrefix="1" applyFont="1" applyFill="1" applyBorder="1"/>
    <xf numFmtId="164" fontId="8" fillId="2" borderId="0" xfId="1" applyNumberFormat="1" applyFont="1" applyFill="1" applyBorder="1"/>
    <xf numFmtId="164" fontId="1" fillId="0" borderId="0" xfId="1" applyNumberFormat="1"/>
    <xf numFmtId="0" fontId="7" fillId="2" borderId="0" xfId="1" applyFont="1" applyFill="1" applyBorder="1" applyAlignment="1">
      <alignment horizontal="left"/>
    </xf>
    <xf numFmtId="164" fontId="7" fillId="2" borderId="0" xfId="1" quotePrefix="1" applyNumberFormat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164" fontId="7" fillId="0" borderId="0" xfId="1" quotePrefix="1" applyNumberFormat="1" applyFont="1" applyFill="1" applyBorder="1" applyAlignment="1">
      <alignment horizontal="right"/>
    </xf>
    <xf numFmtId="164" fontId="7" fillId="0" borderId="0" xfId="1" quotePrefix="1" applyNumberFormat="1" applyFont="1" applyFill="1" applyBorder="1" applyAlignment="1">
      <alignment horizontal="center"/>
    </xf>
    <xf numFmtId="164" fontId="12" fillId="0" borderId="0" xfId="1" quotePrefix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0" fontId="12" fillId="0" borderId="0" xfId="1" applyFont="1" applyFill="1"/>
    <xf numFmtId="0" fontId="1" fillId="0" borderId="0" xfId="1" quotePrefix="1" applyFont="1" applyFill="1" applyBorder="1"/>
    <xf numFmtId="0" fontId="1" fillId="0" borderId="0" xfId="1" applyFont="1" applyFill="1" applyBorder="1" applyAlignment="1">
      <alignment horizontal="left"/>
    </xf>
    <xf numFmtId="164" fontId="1" fillId="0" borderId="0" xfId="1" quotePrefix="1" applyNumberFormat="1" applyFont="1" applyFill="1" applyBorder="1" applyAlignment="1">
      <alignment horizontal="right"/>
    </xf>
    <xf numFmtId="164" fontId="1" fillId="0" borderId="0" xfId="1" quotePrefix="1" applyNumberFormat="1" applyFont="1" applyFill="1" applyBorder="1" applyAlignment="1">
      <alignment horizontal="center"/>
    </xf>
    <xf numFmtId="0" fontId="1" fillId="0" borderId="0" xfId="1" applyFont="1" applyFill="1"/>
    <xf numFmtId="164" fontId="9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right"/>
    </xf>
    <xf numFmtId="0" fontId="9" fillId="0" borderId="0" xfId="1" applyFont="1"/>
    <xf numFmtId="0" fontId="7" fillId="2" borderId="0" xfId="1" quotePrefix="1" applyFont="1" applyFill="1" applyBorder="1" applyAlignment="1">
      <alignment horizontal="left"/>
    </xf>
    <xf numFmtId="0" fontId="7" fillId="2" borderId="0" xfId="1" applyFont="1" applyFill="1" applyBorder="1" applyAlignment="1">
      <alignment horizontal="right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164" fontId="9" fillId="0" borderId="0" xfId="1" quotePrefix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left"/>
    </xf>
    <xf numFmtId="0" fontId="1" fillId="0" borderId="0" xfId="1" applyBorder="1"/>
    <xf numFmtId="0" fontId="1" fillId="2" borderId="0" xfId="1" applyFont="1" applyFill="1" applyBorder="1" applyAlignment="1">
      <alignment horizontal="right"/>
    </xf>
    <xf numFmtId="164" fontId="7" fillId="2" borderId="0" xfId="1" applyNumberFormat="1" applyFont="1" applyFill="1" applyBorder="1" applyAlignment="1">
      <alignment horizontal="left"/>
    </xf>
    <xf numFmtId="164" fontId="3" fillId="3" borderId="0" xfId="1" applyNumberFormat="1" applyFont="1" applyFill="1" applyBorder="1" applyAlignment="1">
      <alignment horizontal="left"/>
    </xf>
    <xf numFmtId="0" fontId="1" fillId="3" borderId="0" xfId="1" applyFill="1" applyBorder="1"/>
    <xf numFmtId="164" fontId="7" fillId="3" borderId="0" xfId="1" quotePrefix="1" applyNumberFormat="1" applyFont="1" applyFill="1" applyBorder="1" applyAlignment="1">
      <alignment horizontal="right"/>
    </xf>
    <xf numFmtId="164" fontId="3" fillId="3" borderId="0" xfId="1" quotePrefix="1" applyNumberFormat="1" applyFont="1" applyFill="1" applyBorder="1" applyAlignment="1">
      <alignment horizontal="center"/>
    </xf>
    <xf numFmtId="0" fontId="8" fillId="2" borderId="0" xfId="1" applyFont="1" applyFill="1" applyBorder="1"/>
    <xf numFmtId="0" fontId="1" fillId="2" borderId="0" xfId="1" applyFill="1" applyBorder="1"/>
    <xf numFmtId="0" fontId="1" fillId="4" borderId="0" xfId="1" applyFill="1"/>
    <xf numFmtId="0" fontId="1" fillId="0" borderId="0" xfId="1" applyBorder="1" applyAlignment="1">
      <alignment horizontal="center"/>
    </xf>
    <xf numFmtId="0" fontId="7" fillId="0" borderId="0" xfId="1" applyFont="1"/>
    <xf numFmtId="164" fontId="7" fillId="0" borderId="0" xfId="1" applyNumberFormat="1" applyFont="1" applyBorder="1" applyAlignment="1">
      <alignment horizontal="left"/>
    </xf>
    <xf numFmtId="0" fontId="3" fillId="0" borderId="0" xfId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5"/>
  <sheetViews>
    <sheetView tabSelected="1" topLeftCell="A37" workbookViewId="0">
      <selection activeCell="J8" sqref="J8"/>
    </sheetView>
  </sheetViews>
  <sheetFormatPr defaultColWidth="9.21875" defaultRowHeight="13.2" outlineLevelCol="1" x14ac:dyDescent="0.25"/>
  <cols>
    <col min="1" max="1" width="8.77734375" style="6" customWidth="1"/>
    <col min="2" max="2" width="17.5546875" style="6" customWidth="1"/>
    <col min="3" max="3" width="16.77734375" style="6" customWidth="1"/>
    <col min="4" max="4" width="7.77734375" style="76" customWidth="1"/>
    <col min="5" max="5" width="14.77734375" style="6" hidden="1" customWidth="1" outlineLevel="1"/>
    <col min="6" max="6" width="13" style="41" customWidth="1" collapsed="1"/>
    <col min="7" max="252" width="9.21875" style="6"/>
    <col min="253" max="253" width="8.77734375" style="6" customWidth="1"/>
    <col min="254" max="254" width="17.5546875" style="6" customWidth="1"/>
    <col min="255" max="255" width="16.77734375" style="6" customWidth="1"/>
    <col min="256" max="256" width="7.77734375" style="6" customWidth="1"/>
    <col min="257" max="257" width="0" style="6" hidden="1" customWidth="1"/>
    <col min="258" max="260" width="13" style="6" customWidth="1"/>
    <col min="261" max="261" width="10.77734375" style="6" bestFit="1" customWidth="1"/>
    <col min="262" max="508" width="9.21875" style="6"/>
    <col min="509" max="509" width="8.77734375" style="6" customWidth="1"/>
    <col min="510" max="510" width="17.5546875" style="6" customWidth="1"/>
    <col min="511" max="511" width="16.77734375" style="6" customWidth="1"/>
    <col min="512" max="512" width="7.77734375" style="6" customWidth="1"/>
    <col min="513" max="513" width="0" style="6" hidden="1" customWidth="1"/>
    <col min="514" max="516" width="13" style="6" customWidth="1"/>
    <col min="517" max="517" width="10.77734375" style="6" bestFit="1" customWidth="1"/>
    <col min="518" max="764" width="9.21875" style="6"/>
    <col min="765" max="765" width="8.77734375" style="6" customWidth="1"/>
    <col min="766" max="766" width="17.5546875" style="6" customWidth="1"/>
    <col min="767" max="767" width="16.77734375" style="6" customWidth="1"/>
    <col min="768" max="768" width="7.77734375" style="6" customWidth="1"/>
    <col min="769" max="769" width="0" style="6" hidden="1" customWidth="1"/>
    <col min="770" max="772" width="13" style="6" customWidth="1"/>
    <col min="773" max="773" width="10.77734375" style="6" bestFit="1" customWidth="1"/>
    <col min="774" max="1020" width="9.21875" style="6"/>
    <col min="1021" max="1021" width="8.77734375" style="6" customWidth="1"/>
    <col min="1022" max="1022" width="17.5546875" style="6" customWidth="1"/>
    <col min="1023" max="1023" width="16.77734375" style="6" customWidth="1"/>
    <col min="1024" max="1024" width="7.77734375" style="6" customWidth="1"/>
    <col min="1025" max="1025" width="0" style="6" hidden="1" customWidth="1"/>
    <col min="1026" max="1028" width="13" style="6" customWidth="1"/>
    <col min="1029" max="1029" width="10.77734375" style="6" bestFit="1" customWidth="1"/>
    <col min="1030" max="1276" width="9.21875" style="6"/>
    <col min="1277" max="1277" width="8.77734375" style="6" customWidth="1"/>
    <col min="1278" max="1278" width="17.5546875" style="6" customWidth="1"/>
    <col min="1279" max="1279" width="16.77734375" style="6" customWidth="1"/>
    <col min="1280" max="1280" width="7.77734375" style="6" customWidth="1"/>
    <col min="1281" max="1281" width="0" style="6" hidden="1" customWidth="1"/>
    <col min="1282" max="1284" width="13" style="6" customWidth="1"/>
    <col min="1285" max="1285" width="10.77734375" style="6" bestFit="1" customWidth="1"/>
    <col min="1286" max="1532" width="9.21875" style="6"/>
    <col min="1533" max="1533" width="8.77734375" style="6" customWidth="1"/>
    <col min="1534" max="1534" width="17.5546875" style="6" customWidth="1"/>
    <col min="1535" max="1535" width="16.77734375" style="6" customWidth="1"/>
    <col min="1536" max="1536" width="7.77734375" style="6" customWidth="1"/>
    <col min="1537" max="1537" width="0" style="6" hidden="1" customWidth="1"/>
    <col min="1538" max="1540" width="13" style="6" customWidth="1"/>
    <col min="1541" max="1541" width="10.77734375" style="6" bestFit="1" customWidth="1"/>
    <col min="1542" max="1788" width="9.21875" style="6"/>
    <col min="1789" max="1789" width="8.77734375" style="6" customWidth="1"/>
    <col min="1790" max="1790" width="17.5546875" style="6" customWidth="1"/>
    <col min="1791" max="1791" width="16.77734375" style="6" customWidth="1"/>
    <col min="1792" max="1792" width="7.77734375" style="6" customWidth="1"/>
    <col min="1793" max="1793" width="0" style="6" hidden="1" customWidth="1"/>
    <col min="1794" max="1796" width="13" style="6" customWidth="1"/>
    <col min="1797" max="1797" width="10.77734375" style="6" bestFit="1" customWidth="1"/>
    <col min="1798" max="2044" width="9.21875" style="6"/>
    <col min="2045" max="2045" width="8.77734375" style="6" customWidth="1"/>
    <col min="2046" max="2046" width="17.5546875" style="6" customWidth="1"/>
    <col min="2047" max="2047" width="16.77734375" style="6" customWidth="1"/>
    <col min="2048" max="2048" width="7.77734375" style="6" customWidth="1"/>
    <col min="2049" max="2049" width="0" style="6" hidden="1" customWidth="1"/>
    <col min="2050" max="2052" width="13" style="6" customWidth="1"/>
    <col min="2053" max="2053" width="10.77734375" style="6" bestFit="1" customWidth="1"/>
    <col min="2054" max="2300" width="9.21875" style="6"/>
    <col min="2301" max="2301" width="8.77734375" style="6" customWidth="1"/>
    <col min="2302" max="2302" width="17.5546875" style="6" customWidth="1"/>
    <col min="2303" max="2303" width="16.77734375" style="6" customWidth="1"/>
    <col min="2304" max="2304" width="7.77734375" style="6" customWidth="1"/>
    <col min="2305" max="2305" width="0" style="6" hidden="1" customWidth="1"/>
    <col min="2306" max="2308" width="13" style="6" customWidth="1"/>
    <col min="2309" max="2309" width="10.77734375" style="6" bestFit="1" customWidth="1"/>
    <col min="2310" max="2556" width="9.21875" style="6"/>
    <col min="2557" max="2557" width="8.77734375" style="6" customWidth="1"/>
    <col min="2558" max="2558" width="17.5546875" style="6" customWidth="1"/>
    <col min="2559" max="2559" width="16.77734375" style="6" customWidth="1"/>
    <col min="2560" max="2560" width="7.77734375" style="6" customWidth="1"/>
    <col min="2561" max="2561" width="0" style="6" hidden="1" customWidth="1"/>
    <col min="2562" max="2564" width="13" style="6" customWidth="1"/>
    <col min="2565" max="2565" width="10.77734375" style="6" bestFit="1" customWidth="1"/>
    <col min="2566" max="2812" width="9.21875" style="6"/>
    <col min="2813" max="2813" width="8.77734375" style="6" customWidth="1"/>
    <col min="2814" max="2814" width="17.5546875" style="6" customWidth="1"/>
    <col min="2815" max="2815" width="16.77734375" style="6" customWidth="1"/>
    <col min="2816" max="2816" width="7.77734375" style="6" customWidth="1"/>
    <col min="2817" max="2817" width="0" style="6" hidden="1" customWidth="1"/>
    <col min="2818" max="2820" width="13" style="6" customWidth="1"/>
    <col min="2821" max="2821" width="10.77734375" style="6" bestFit="1" customWidth="1"/>
    <col min="2822" max="3068" width="9.21875" style="6"/>
    <col min="3069" max="3069" width="8.77734375" style="6" customWidth="1"/>
    <col min="3070" max="3070" width="17.5546875" style="6" customWidth="1"/>
    <col min="3071" max="3071" width="16.77734375" style="6" customWidth="1"/>
    <col min="3072" max="3072" width="7.77734375" style="6" customWidth="1"/>
    <col min="3073" max="3073" width="0" style="6" hidden="1" customWidth="1"/>
    <col min="3074" max="3076" width="13" style="6" customWidth="1"/>
    <col min="3077" max="3077" width="10.77734375" style="6" bestFit="1" customWidth="1"/>
    <col min="3078" max="3324" width="9.21875" style="6"/>
    <col min="3325" max="3325" width="8.77734375" style="6" customWidth="1"/>
    <col min="3326" max="3326" width="17.5546875" style="6" customWidth="1"/>
    <col min="3327" max="3327" width="16.77734375" style="6" customWidth="1"/>
    <col min="3328" max="3328" width="7.77734375" style="6" customWidth="1"/>
    <col min="3329" max="3329" width="0" style="6" hidden="1" customWidth="1"/>
    <col min="3330" max="3332" width="13" style="6" customWidth="1"/>
    <col min="3333" max="3333" width="10.77734375" style="6" bestFit="1" customWidth="1"/>
    <col min="3334" max="3580" width="9.21875" style="6"/>
    <col min="3581" max="3581" width="8.77734375" style="6" customWidth="1"/>
    <col min="3582" max="3582" width="17.5546875" style="6" customWidth="1"/>
    <col min="3583" max="3583" width="16.77734375" style="6" customWidth="1"/>
    <col min="3584" max="3584" width="7.77734375" style="6" customWidth="1"/>
    <col min="3585" max="3585" width="0" style="6" hidden="1" customWidth="1"/>
    <col min="3586" max="3588" width="13" style="6" customWidth="1"/>
    <col min="3589" max="3589" width="10.77734375" style="6" bestFit="1" customWidth="1"/>
    <col min="3590" max="3836" width="9.21875" style="6"/>
    <col min="3837" max="3837" width="8.77734375" style="6" customWidth="1"/>
    <col min="3838" max="3838" width="17.5546875" style="6" customWidth="1"/>
    <col min="3839" max="3839" width="16.77734375" style="6" customWidth="1"/>
    <col min="3840" max="3840" width="7.77734375" style="6" customWidth="1"/>
    <col min="3841" max="3841" width="0" style="6" hidden="1" customWidth="1"/>
    <col min="3842" max="3844" width="13" style="6" customWidth="1"/>
    <col min="3845" max="3845" width="10.77734375" style="6" bestFit="1" customWidth="1"/>
    <col min="3846" max="4092" width="9.21875" style="6"/>
    <col min="4093" max="4093" width="8.77734375" style="6" customWidth="1"/>
    <col min="4094" max="4094" width="17.5546875" style="6" customWidth="1"/>
    <col min="4095" max="4095" width="16.77734375" style="6" customWidth="1"/>
    <col min="4096" max="4096" width="7.77734375" style="6" customWidth="1"/>
    <col min="4097" max="4097" width="0" style="6" hidden="1" customWidth="1"/>
    <col min="4098" max="4100" width="13" style="6" customWidth="1"/>
    <col min="4101" max="4101" width="10.77734375" style="6" bestFit="1" customWidth="1"/>
    <col min="4102" max="4348" width="9.21875" style="6"/>
    <col min="4349" max="4349" width="8.77734375" style="6" customWidth="1"/>
    <col min="4350" max="4350" width="17.5546875" style="6" customWidth="1"/>
    <col min="4351" max="4351" width="16.77734375" style="6" customWidth="1"/>
    <col min="4352" max="4352" width="7.77734375" style="6" customWidth="1"/>
    <col min="4353" max="4353" width="0" style="6" hidden="1" customWidth="1"/>
    <col min="4354" max="4356" width="13" style="6" customWidth="1"/>
    <col min="4357" max="4357" width="10.77734375" style="6" bestFit="1" customWidth="1"/>
    <col min="4358" max="4604" width="9.21875" style="6"/>
    <col min="4605" max="4605" width="8.77734375" style="6" customWidth="1"/>
    <col min="4606" max="4606" width="17.5546875" style="6" customWidth="1"/>
    <col min="4607" max="4607" width="16.77734375" style="6" customWidth="1"/>
    <col min="4608" max="4608" width="7.77734375" style="6" customWidth="1"/>
    <col min="4609" max="4609" width="0" style="6" hidden="1" customWidth="1"/>
    <col min="4610" max="4612" width="13" style="6" customWidth="1"/>
    <col min="4613" max="4613" width="10.77734375" style="6" bestFit="1" customWidth="1"/>
    <col min="4614" max="4860" width="9.21875" style="6"/>
    <col min="4861" max="4861" width="8.77734375" style="6" customWidth="1"/>
    <col min="4862" max="4862" width="17.5546875" style="6" customWidth="1"/>
    <col min="4863" max="4863" width="16.77734375" style="6" customWidth="1"/>
    <col min="4864" max="4864" width="7.77734375" style="6" customWidth="1"/>
    <col min="4865" max="4865" width="0" style="6" hidden="1" customWidth="1"/>
    <col min="4866" max="4868" width="13" style="6" customWidth="1"/>
    <col min="4869" max="4869" width="10.77734375" style="6" bestFit="1" customWidth="1"/>
    <col min="4870" max="5116" width="9.21875" style="6"/>
    <col min="5117" max="5117" width="8.77734375" style="6" customWidth="1"/>
    <col min="5118" max="5118" width="17.5546875" style="6" customWidth="1"/>
    <col min="5119" max="5119" width="16.77734375" style="6" customWidth="1"/>
    <col min="5120" max="5120" width="7.77734375" style="6" customWidth="1"/>
    <col min="5121" max="5121" width="0" style="6" hidden="1" customWidth="1"/>
    <col min="5122" max="5124" width="13" style="6" customWidth="1"/>
    <col min="5125" max="5125" width="10.77734375" style="6" bestFit="1" customWidth="1"/>
    <col min="5126" max="5372" width="9.21875" style="6"/>
    <col min="5373" max="5373" width="8.77734375" style="6" customWidth="1"/>
    <col min="5374" max="5374" width="17.5546875" style="6" customWidth="1"/>
    <col min="5375" max="5375" width="16.77734375" style="6" customWidth="1"/>
    <col min="5376" max="5376" width="7.77734375" style="6" customWidth="1"/>
    <col min="5377" max="5377" width="0" style="6" hidden="1" customWidth="1"/>
    <col min="5378" max="5380" width="13" style="6" customWidth="1"/>
    <col min="5381" max="5381" width="10.77734375" style="6" bestFit="1" customWidth="1"/>
    <col min="5382" max="5628" width="9.21875" style="6"/>
    <col min="5629" max="5629" width="8.77734375" style="6" customWidth="1"/>
    <col min="5630" max="5630" width="17.5546875" style="6" customWidth="1"/>
    <col min="5631" max="5631" width="16.77734375" style="6" customWidth="1"/>
    <col min="5632" max="5632" width="7.77734375" style="6" customWidth="1"/>
    <col min="5633" max="5633" width="0" style="6" hidden="1" customWidth="1"/>
    <col min="5634" max="5636" width="13" style="6" customWidth="1"/>
    <col min="5637" max="5637" width="10.77734375" style="6" bestFit="1" customWidth="1"/>
    <col min="5638" max="5884" width="9.21875" style="6"/>
    <col min="5885" max="5885" width="8.77734375" style="6" customWidth="1"/>
    <col min="5886" max="5886" width="17.5546875" style="6" customWidth="1"/>
    <col min="5887" max="5887" width="16.77734375" style="6" customWidth="1"/>
    <col min="5888" max="5888" width="7.77734375" style="6" customWidth="1"/>
    <col min="5889" max="5889" width="0" style="6" hidden="1" customWidth="1"/>
    <col min="5890" max="5892" width="13" style="6" customWidth="1"/>
    <col min="5893" max="5893" width="10.77734375" style="6" bestFit="1" customWidth="1"/>
    <col min="5894" max="6140" width="9.21875" style="6"/>
    <col min="6141" max="6141" width="8.77734375" style="6" customWidth="1"/>
    <col min="6142" max="6142" width="17.5546875" style="6" customWidth="1"/>
    <col min="6143" max="6143" width="16.77734375" style="6" customWidth="1"/>
    <col min="6144" max="6144" width="7.77734375" style="6" customWidth="1"/>
    <col min="6145" max="6145" width="0" style="6" hidden="1" customWidth="1"/>
    <col min="6146" max="6148" width="13" style="6" customWidth="1"/>
    <col min="6149" max="6149" width="10.77734375" style="6" bestFit="1" customWidth="1"/>
    <col min="6150" max="6396" width="9.21875" style="6"/>
    <col min="6397" max="6397" width="8.77734375" style="6" customWidth="1"/>
    <col min="6398" max="6398" width="17.5546875" style="6" customWidth="1"/>
    <col min="6399" max="6399" width="16.77734375" style="6" customWidth="1"/>
    <col min="6400" max="6400" width="7.77734375" style="6" customWidth="1"/>
    <col min="6401" max="6401" width="0" style="6" hidden="1" customWidth="1"/>
    <col min="6402" max="6404" width="13" style="6" customWidth="1"/>
    <col min="6405" max="6405" width="10.77734375" style="6" bestFit="1" customWidth="1"/>
    <col min="6406" max="6652" width="9.21875" style="6"/>
    <col min="6653" max="6653" width="8.77734375" style="6" customWidth="1"/>
    <col min="6654" max="6654" width="17.5546875" style="6" customWidth="1"/>
    <col min="6655" max="6655" width="16.77734375" style="6" customWidth="1"/>
    <col min="6656" max="6656" width="7.77734375" style="6" customWidth="1"/>
    <col min="6657" max="6657" width="0" style="6" hidden="1" customWidth="1"/>
    <col min="6658" max="6660" width="13" style="6" customWidth="1"/>
    <col min="6661" max="6661" width="10.77734375" style="6" bestFit="1" customWidth="1"/>
    <col min="6662" max="6908" width="9.21875" style="6"/>
    <col min="6909" max="6909" width="8.77734375" style="6" customWidth="1"/>
    <col min="6910" max="6910" width="17.5546875" style="6" customWidth="1"/>
    <col min="6911" max="6911" width="16.77734375" style="6" customWidth="1"/>
    <col min="6912" max="6912" width="7.77734375" style="6" customWidth="1"/>
    <col min="6913" max="6913" width="0" style="6" hidden="1" customWidth="1"/>
    <col min="6914" max="6916" width="13" style="6" customWidth="1"/>
    <col min="6917" max="6917" width="10.77734375" style="6" bestFit="1" customWidth="1"/>
    <col min="6918" max="7164" width="9.21875" style="6"/>
    <col min="7165" max="7165" width="8.77734375" style="6" customWidth="1"/>
    <col min="7166" max="7166" width="17.5546875" style="6" customWidth="1"/>
    <col min="7167" max="7167" width="16.77734375" style="6" customWidth="1"/>
    <col min="7168" max="7168" width="7.77734375" style="6" customWidth="1"/>
    <col min="7169" max="7169" width="0" style="6" hidden="1" customWidth="1"/>
    <col min="7170" max="7172" width="13" style="6" customWidth="1"/>
    <col min="7173" max="7173" width="10.77734375" style="6" bestFit="1" customWidth="1"/>
    <col min="7174" max="7420" width="9.21875" style="6"/>
    <col min="7421" max="7421" width="8.77734375" style="6" customWidth="1"/>
    <col min="7422" max="7422" width="17.5546875" style="6" customWidth="1"/>
    <col min="7423" max="7423" width="16.77734375" style="6" customWidth="1"/>
    <col min="7424" max="7424" width="7.77734375" style="6" customWidth="1"/>
    <col min="7425" max="7425" width="0" style="6" hidden="1" customWidth="1"/>
    <col min="7426" max="7428" width="13" style="6" customWidth="1"/>
    <col min="7429" max="7429" width="10.77734375" style="6" bestFit="1" customWidth="1"/>
    <col min="7430" max="7676" width="9.21875" style="6"/>
    <col min="7677" max="7677" width="8.77734375" style="6" customWidth="1"/>
    <col min="7678" max="7678" width="17.5546875" style="6" customWidth="1"/>
    <col min="7679" max="7679" width="16.77734375" style="6" customWidth="1"/>
    <col min="7680" max="7680" width="7.77734375" style="6" customWidth="1"/>
    <col min="7681" max="7681" width="0" style="6" hidden="1" customWidth="1"/>
    <col min="7682" max="7684" width="13" style="6" customWidth="1"/>
    <col min="7685" max="7685" width="10.77734375" style="6" bestFit="1" customWidth="1"/>
    <col min="7686" max="7932" width="9.21875" style="6"/>
    <col min="7933" max="7933" width="8.77734375" style="6" customWidth="1"/>
    <col min="7934" max="7934" width="17.5546875" style="6" customWidth="1"/>
    <col min="7935" max="7935" width="16.77734375" style="6" customWidth="1"/>
    <col min="7936" max="7936" width="7.77734375" style="6" customWidth="1"/>
    <col min="7937" max="7937" width="0" style="6" hidden="1" customWidth="1"/>
    <col min="7938" max="7940" width="13" style="6" customWidth="1"/>
    <col min="7941" max="7941" width="10.77734375" style="6" bestFit="1" customWidth="1"/>
    <col min="7942" max="8188" width="9.21875" style="6"/>
    <col min="8189" max="8189" width="8.77734375" style="6" customWidth="1"/>
    <col min="8190" max="8190" width="17.5546875" style="6" customWidth="1"/>
    <col min="8191" max="8191" width="16.77734375" style="6" customWidth="1"/>
    <col min="8192" max="8192" width="7.77734375" style="6" customWidth="1"/>
    <col min="8193" max="8193" width="0" style="6" hidden="1" customWidth="1"/>
    <col min="8194" max="8196" width="13" style="6" customWidth="1"/>
    <col min="8197" max="8197" width="10.77734375" style="6" bestFit="1" customWidth="1"/>
    <col min="8198" max="8444" width="9.21875" style="6"/>
    <col min="8445" max="8445" width="8.77734375" style="6" customWidth="1"/>
    <col min="8446" max="8446" width="17.5546875" style="6" customWidth="1"/>
    <col min="8447" max="8447" width="16.77734375" style="6" customWidth="1"/>
    <col min="8448" max="8448" width="7.77734375" style="6" customWidth="1"/>
    <col min="8449" max="8449" width="0" style="6" hidden="1" customWidth="1"/>
    <col min="8450" max="8452" width="13" style="6" customWidth="1"/>
    <col min="8453" max="8453" width="10.77734375" style="6" bestFit="1" customWidth="1"/>
    <col min="8454" max="8700" width="9.21875" style="6"/>
    <col min="8701" max="8701" width="8.77734375" style="6" customWidth="1"/>
    <col min="8702" max="8702" width="17.5546875" style="6" customWidth="1"/>
    <col min="8703" max="8703" width="16.77734375" style="6" customWidth="1"/>
    <col min="8704" max="8704" width="7.77734375" style="6" customWidth="1"/>
    <col min="8705" max="8705" width="0" style="6" hidden="1" customWidth="1"/>
    <col min="8706" max="8708" width="13" style="6" customWidth="1"/>
    <col min="8709" max="8709" width="10.77734375" style="6" bestFit="1" customWidth="1"/>
    <col min="8710" max="8956" width="9.21875" style="6"/>
    <col min="8957" max="8957" width="8.77734375" style="6" customWidth="1"/>
    <col min="8958" max="8958" width="17.5546875" style="6" customWidth="1"/>
    <col min="8959" max="8959" width="16.77734375" style="6" customWidth="1"/>
    <col min="8960" max="8960" width="7.77734375" style="6" customWidth="1"/>
    <col min="8961" max="8961" width="0" style="6" hidden="1" customWidth="1"/>
    <col min="8962" max="8964" width="13" style="6" customWidth="1"/>
    <col min="8965" max="8965" width="10.77734375" style="6" bestFit="1" customWidth="1"/>
    <col min="8966" max="9212" width="9.21875" style="6"/>
    <col min="9213" max="9213" width="8.77734375" style="6" customWidth="1"/>
    <col min="9214" max="9214" width="17.5546875" style="6" customWidth="1"/>
    <col min="9215" max="9215" width="16.77734375" style="6" customWidth="1"/>
    <col min="9216" max="9216" width="7.77734375" style="6" customWidth="1"/>
    <col min="9217" max="9217" width="0" style="6" hidden="1" customWidth="1"/>
    <col min="9218" max="9220" width="13" style="6" customWidth="1"/>
    <col min="9221" max="9221" width="10.77734375" style="6" bestFit="1" customWidth="1"/>
    <col min="9222" max="9468" width="9.21875" style="6"/>
    <col min="9469" max="9469" width="8.77734375" style="6" customWidth="1"/>
    <col min="9470" max="9470" width="17.5546875" style="6" customWidth="1"/>
    <col min="9471" max="9471" width="16.77734375" style="6" customWidth="1"/>
    <col min="9472" max="9472" width="7.77734375" style="6" customWidth="1"/>
    <col min="9473" max="9473" width="0" style="6" hidden="1" customWidth="1"/>
    <col min="9474" max="9476" width="13" style="6" customWidth="1"/>
    <col min="9477" max="9477" width="10.77734375" style="6" bestFit="1" customWidth="1"/>
    <col min="9478" max="9724" width="9.21875" style="6"/>
    <col min="9725" max="9725" width="8.77734375" style="6" customWidth="1"/>
    <col min="9726" max="9726" width="17.5546875" style="6" customWidth="1"/>
    <col min="9727" max="9727" width="16.77734375" style="6" customWidth="1"/>
    <col min="9728" max="9728" width="7.77734375" style="6" customWidth="1"/>
    <col min="9729" max="9729" width="0" style="6" hidden="1" customWidth="1"/>
    <col min="9730" max="9732" width="13" style="6" customWidth="1"/>
    <col min="9733" max="9733" width="10.77734375" style="6" bestFit="1" customWidth="1"/>
    <col min="9734" max="9980" width="9.21875" style="6"/>
    <col min="9981" max="9981" width="8.77734375" style="6" customWidth="1"/>
    <col min="9982" max="9982" width="17.5546875" style="6" customWidth="1"/>
    <col min="9983" max="9983" width="16.77734375" style="6" customWidth="1"/>
    <col min="9984" max="9984" width="7.77734375" style="6" customWidth="1"/>
    <col min="9985" max="9985" width="0" style="6" hidden="1" customWidth="1"/>
    <col min="9986" max="9988" width="13" style="6" customWidth="1"/>
    <col min="9989" max="9989" width="10.77734375" style="6" bestFit="1" customWidth="1"/>
    <col min="9990" max="10236" width="9.21875" style="6"/>
    <col min="10237" max="10237" width="8.77734375" style="6" customWidth="1"/>
    <col min="10238" max="10238" width="17.5546875" style="6" customWidth="1"/>
    <col min="10239" max="10239" width="16.77734375" style="6" customWidth="1"/>
    <col min="10240" max="10240" width="7.77734375" style="6" customWidth="1"/>
    <col min="10241" max="10241" width="0" style="6" hidden="1" customWidth="1"/>
    <col min="10242" max="10244" width="13" style="6" customWidth="1"/>
    <col min="10245" max="10245" width="10.77734375" style="6" bestFit="1" customWidth="1"/>
    <col min="10246" max="10492" width="9.21875" style="6"/>
    <col min="10493" max="10493" width="8.77734375" style="6" customWidth="1"/>
    <col min="10494" max="10494" width="17.5546875" style="6" customWidth="1"/>
    <col min="10495" max="10495" width="16.77734375" style="6" customWidth="1"/>
    <col min="10496" max="10496" width="7.77734375" style="6" customWidth="1"/>
    <col min="10497" max="10497" width="0" style="6" hidden="1" customWidth="1"/>
    <col min="10498" max="10500" width="13" style="6" customWidth="1"/>
    <col min="10501" max="10501" width="10.77734375" style="6" bestFit="1" customWidth="1"/>
    <col min="10502" max="10748" width="9.21875" style="6"/>
    <col min="10749" max="10749" width="8.77734375" style="6" customWidth="1"/>
    <col min="10750" max="10750" width="17.5546875" style="6" customWidth="1"/>
    <col min="10751" max="10751" width="16.77734375" style="6" customWidth="1"/>
    <col min="10752" max="10752" width="7.77734375" style="6" customWidth="1"/>
    <col min="10753" max="10753" width="0" style="6" hidden="1" customWidth="1"/>
    <col min="10754" max="10756" width="13" style="6" customWidth="1"/>
    <col min="10757" max="10757" width="10.77734375" style="6" bestFit="1" customWidth="1"/>
    <col min="10758" max="11004" width="9.21875" style="6"/>
    <col min="11005" max="11005" width="8.77734375" style="6" customWidth="1"/>
    <col min="11006" max="11006" width="17.5546875" style="6" customWidth="1"/>
    <col min="11007" max="11007" width="16.77734375" style="6" customWidth="1"/>
    <col min="11008" max="11008" width="7.77734375" style="6" customWidth="1"/>
    <col min="11009" max="11009" width="0" style="6" hidden="1" customWidth="1"/>
    <col min="11010" max="11012" width="13" style="6" customWidth="1"/>
    <col min="11013" max="11013" width="10.77734375" style="6" bestFit="1" customWidth="1"/>
    <col min="11014" max="11260" width="9.21875" style="6"/>
    <col min="11261" max="11261" width="8.77734375" style="6" customWidth="1"/>
    <col min="11262" max="11262" width="17.5546875" style="6" customWidth="1"/>
    <col min="11263" max="11263" width="16.77734375" style="6" customWidth="1"/>
    <col min="11264" max="11264" width="7.77734375" style="6" customWidth="1"/>
    <col min="11265" max="11265" width="0" style="6" hidden="1" customWidth="1"/>
    <col min="11266" max="11268" width="13" style="6" customWidth="1"/>
    <col min="11269" max="11269" width="10.77734375" style="6" bestFit="1" customWidth="1"/>
    <col min="11270" max="11516" width="9.21875" style="6"/>
    <col min="11517" max="11517" width="8.77734375" style="6" customWidth="1"/>
    <col min="11518" max="11518" width="17.5546875" style="6" customWidth="1"/>
    <col min="11519" max="11519" width="16.77734375" style="6" customWidth="1"/>
    <col min="11520" max="11520" width="7.77734375" style="6" customWidth="1"/>
    <col min="11521" max="11521" width="0" style="6" hidden="1" customWidth="1"/>
    <col min="11522" max="11524" width="13" style="6" customWidth="1"/>
    <col min="11525" max="11525" width="10.77734375" style="6" bestFit="1" customWidth="1"/>
    <col min="11526" max="11772" width="9.21875" style="6"/>
    <col min="11773" max="11773" width="8.77734375" style="6" customWidth="1"/>
    <col min="11774" max="11774" width="17.5546875" style="6" customWidth="1"/>
    <col min="11775" max="11775" width="16.77734375" style="6" customWidth="1"/>
    <col min="11776" max="11776" width="7.77734375" style="6" customWidth="1"/>
    <col min="11777" max="11777" width="0" style="6" hidden="1" customWidth="1"/>
    <col min="11778" max="11780" width="13" style="6" customWidth="1"/>
    <col min="11781" max="11781" width="10.77734375" style="6" bestFit="1" customWidth="1"/>
    <col min="11782" max="12028" width="9.21875" style="6"/>
    <col min="12029" max="12029" width="8.77734375" style="6" customWidth="1"/>
    <col min="12030" max="12030" width="17.5546875" style="6" customWidth="1"/>
    <col min="12031" max="12031" width="16.77734375" style="6" customWidth="1"/>
    <col min="12032" max="12032" width="7.77734375" style="6" customWidth="1"/>
    <col min="12033" max="12033" width="0" style="6" hidden="1" customWidth="1"/>
    <col min="12034" max="12036" width="13" style="6" customWidth="1"/>
    <col min="12037" max="12037" width="10.77734375" style="6" bestFit="1" customWidth="1"/>
    <col min="12038" max="12284" width="9.21875" style="6"/>
    <col min="12285" max="12285" width="8.77734375" style="6" customWidth="1"/>
    <col min="12286" max="12286" width="17.5546875" style="6" customWidth="1"/>
    <col min="12287" max="12287" width="16.77734375" style="6" customWidth="1"/>
    <col min="12288" max="12288" width="7.77734375" style="6" customWidth="1"/>
    <col min="12289" max="12289" width="0" style="6" hidden="1" customWidth="1"/>
    <col min="12290" max="12292" width="13" style="6" customWidth="1"/>
    <col min="12293" max="12293" width="10.77734375" style="6" bestFit="1" customWidth="1"/>
    <col min="12294" max="12540" width="9.21875" style="6"/>
    <col min="12541" max="12541" width="8.77734375" style="6" customWidth="1"/>
    <col min="12542" max="12542" width="17.5546875" style="6" customWidth="1"/>
    <col min="12543" max="12543" width="16.77734375" style="6" customWidth="1"/>
    <col min="12544" max="12544" width="7.77734375" style="6" customWidth="1"/>
    <col min="12545" max="12545" width="0" style="6" hidden="1" customWidth="1"/>
    <col min="12546" max="12548" width="13" style="6" customWidth="1"/>
    <col min="12549" max="12549" width="10.77734375" style="6" bestFit="1" customWidth="1"/>
    <col min="12550" max="12796" width="9.21875" style="6"/>
    <col min="12797" max="12797" width="8.77734375" style="6" customWidth="1"/>
    <col min="12798" max="12798" width="17.5546875" style="6" customWidth="1"/>
    <col min="12799" max="12799" width="16.77734375" style="6" customWidth="1"/>
    <col min="12800" max="12800" width="7.77734375" style="6" customWidth="1"/>
    <col min="12801" max="12801" width="0" style="6" hidden="1" customWidth="1"/>
    <col min="12802" max="12804" width="13" style="6" customWidth="1"/>
    <col min="12805" max="12805" width="10.77734375" style="6" bestFit="1" customWidth="1"/>
    <col min="12806" max="13052" width="9.21875" style="6"/>
    <col min="13053" max="13053" width="8.77734375" style="6" customWidth="1"/>
    <col min="13054" max="13054" width="17.5546875" style="6" customWidth="1"/>
    <col min="13055" max="13055" width="16.77734375" style="6" customWidth="1"/>
    <col min="13056" max="13056" width="7.77734375" style="6" customWidth="1"/>
    <col min="13057" max="13057" width="0" style="6" hidden="1" customWidth="1"/>
    <col min="13058" max="13060" width="13" style="6" customWidth="1"/>
    <col min="13061" max="13061" width="10.77734375" style="6" bestFit="1" customWidth="1"/>
    <col min="13062" max="13308" width="9.21875" style="6"/>
    <col min="13309" max="13309" width="8.77734375" style="6" customWidth="1"/>
    <col min="13310" max="13310" width="17.5546875" style="6" customWidth="1"/>
    <col min="13311" max="13311" width="16.77734375" style="6" customWidth="1"/>
    <col min="13312" max="13312" width="7.77734375" style="6" customWidth="1"/>
    <col min="13313" max="13313" width="0" style="6" hidden="1" customWidth="1"/>
    <col min="13314" max="13316" width="13" style="6" customWidth="1"/>
    <col min="13317" max="13317" width="10.77734375" style="6" bestFit="1" customWidth="1"/>
    <col min="13318" max="13564" width="9.21875" style="6"/>
    <col min="13565" max="13565" width="8.77734375" style="6" customWidth="1"/>
    <col min="13566" max="13566" width="17.5546875" style="6" customWidth="1"/>
    <col min="13567" max="13567" width="16.77734375" style="6" customWidth="1"/>
    <col min="13568" max="13568" width="7.77734375" style="6" customWidth="1"/>
    <col min="13569" max="13569" width="0" style="6" hidden="1" customWidth="1"/>
    <col min="13570" max="13572" width="13" style="6" customWidth="1"/>
    <col min="13573" max="13573" width="10.77734375" style="6" bestFit="1" customWidth="1"/>
    <col min="13574" max="13820" width="9.21875" style="6"/>
    <col min="13821" max="13821" width="8.77734375" style="6" customWidth="1"/>
    <col min="13822" max="13822" width="17.5546875" style="6" customWidth="1"/>
    <col min="13823" max="13823" width="16.77734375" style="6" customWidth="1"/>
    <col min="13824" max="13824" width="7.77734375" style="6" customWidth="1"/>
    <col min="13825" max="13825" width="0" style="6" hidden="1" customWidth="1"/>
    <col min="13826" max="13828" width="13" style="6" customWidth="1"/>
    <col min="13829" max="13829" width="10.77734375" style="6" bestFit="1" customWidth="1"/>
    <col min="13830" max="14076" width="9.21875" style="6"/>
    <col min="14077" max="14077" width="8.77734375" style="6" customWidth="1"/>
    <col min="14078" max="14078" width="17.5546875" style="6" customWidth="1"/>
    <col min="14079" max="14079" width="16.77734375" style="6" customWidth="1"/>
    <col min="14080" max="14080" width="7.77734375" style="6" customWidth="1"/>
    <col min="14081" max="14081" width="0" style="6" hidden="1" customWidth="1"/>
    <col min="14082" max="14084" width="13" style="6" customWidth="1"/>
    <col min="14085" max="14085" width="10.77734375" style="6" bestFit="1" customWidth="1"/>
    <col min="14086" max="14332" width="9.21875" style="6"/>
    <col min="14333" max="14333" width="8.77734375" style="6" customWidth="1"/>
    <col min="14334" max="14334" width="17.5546875" style="6" customWidth="1"/>
    <col min="14335" max="14335" width="16.77734375" style="6" customWidth="1"/>
    <col min="14336" max="14336" width="7.77734375" style="6" customWidth="1"/>
    <col min="14337" max="14337" width="0" style="6" hidden="1" customWidth="1"/>
    <col min="14338" max="14340" width="13" style="6" customWidth="1"/>
    <col min="14341" max="14341" width="10.77734375" style="6" bestFit="1" customWidth="1"/>
    <col min="14342" max="14588" width="9.21875" style="6"/>
    <col min="14589" max="14589" width="8.77734375" style="6" customWidth="1"/>
    <col min="14590" max="14590" width="17.5546875" style="6" customWidth="1"/>
    <col min="14591" max="14591" width="16.77734375" style="6" customWidth="1"/>
    <col min="14592" max="14592" width="7.77734375" style="6" customWidth="1"/>
    <col min="14593" max="14593" width="0" style="6" hidden="1" customWidth="1"/>
    <col min="14594" max="14596" width="13" style="6" customWidth="1"/>
    <col min="14597" max="14597" width="10.77734375" style="6" bestFit="1" customWidth="1"/>
    <col min="14598" max="14844" width="9.21875" style="6"/>
    <col min="14845" max="14845" width="8.77734375" style="6" customWidth="1"/>
    <col min="14846" max="14846" width="17.5546875" style="6" customWidth="1"/>
    <col min="14847" max="14847" width="16.77734375" style="6" customWidth="1"/>
    <col min="14848" max="14848" width="7.77734375" style="6" customWidth="1"/>
    <col min="14849" max="14849" width="0" style="6" hidden="1" customWidth="1"/>
    <col min="14850" max="14852" width="13" style="6" customWidth="1"/>
    <col min="14853" max="14853" width="10.77734375" style="6" bestFit="1" customWidth="1"/>
    <col min="14854" max="15100" width="9.21875" style="6"/>
    <col min="15101" max="15101" width="8.77734375" style="6" customWidth="1"/>
    <col min="15102" max="15102" width="17.5546875" style="6" customWidth="1"/>
    <col min="15103" max="15103" width="16.77734375" style="6" customWidth="1"/>
    <col min="15104" max="15104" width="7.77734375" style="6" customWidth="1"/>
    <col min="15105" max="15105" width="0" style="6" hidden="1" customWidth="1"/>
    <col min="15106" max="15108" width="13" style="6" customWidth="1"/>
    <col min="15109" max="15109" width="10.77734375" style="6" bestFit="1" customWidth="1"/>
    <col min="15110" max="15356" width="9.21875" style="6"/>
    <col min="15357" max="15357" width="8.77734375" style="6" customWidth="1"/>
    <col min="15358" max="15358" width="17.5546875" style="6" customWidth="1"/>
    <col min="15359" max="15359" width="16.77734375" style="6" customWidth="1"/>
    <col min="15360" max="15360" width="7.77734375" style="6" customWidth="1"/>
    <col min="15361" max="15361" width="0" style="6" hidden="1" customWidth="1"/>
    <col min="15362" max="15364" width="13" style="6" customWidth="1"/>
    <col min="15365" max="15365" width="10.77734375" style="6" bestFit="1" customWidth="1"/>
    <col min="15366" max="15612" width="9.21875" style="6"/>
    <col min="15613" max="15613" width="8.77734375" style="6" customWidth="1"/>
    <col min="15614" max="15614" width="17.5546875" style="6" customWidth="1"/>
    <col min="15615" max="15615" width="16.77734375" style="6" customWidth="1"/>
    <col min="15616" max="15616" width="7.77734375" style="6" customWidth="1"/>
    <col min="15617" max="15617" width="0" style="6" hidden="1" customWidth="1"/>
    <col min="15618" max="15620" width="13" style="6" customWidth="1"/>
    <col min="15621" max="15621" width="10.77734375" style="6" bestFit="1" customWidth="1"/>
    <col min="15622" max="15868" width="9.21875" style="6"/>
    <col min="15869" max="15869" width="8.77734375" style="6" customWidth="1"/>
    <col min="15870" max="15870" width="17.5546875" style="6" customWidth="1"/>
    <col min="15871" max="15871" width="16.77734375" style="6" customWidth="1"/>
    <col min="15872" max="15872" width="7.77734375" style="6" customWidth="1"/>
    <col min="15873" max="15873" width="0" style="6" hidden="1" customWidth="1"/>
    <col min="15874" max="15876" width="13" style="6" customWidth="1"/>
    <col min="15877" max="15877" width="10.77734375" style="6" bestFit="1" customWidth="1"/>
    <col min="15878" max="16124" width="9.21875" style="6"/>
    <col min="16125" max="16125" width="8.77734375" style="6" customWidth="1"/>
    <col min="16126" max="16126" width="17.5546875" style="6" customWidth="1"/>
    <col min="16127" max="16127" width="16.77734375" style="6" customWidth="1"/>
    <col min="16128" max="16128" width="7.77734375" style="6" customWidth="1"/>
    <col min="16129" max="16129" width="0" style="6" hidden="1" customWidth="1"/>
    <col min="16130" max="16132" width="13" style="6" customWidth="1"/>
    <col min="16133" max="16133" width="10.77734375" style="6" bestFit="1" customWidth="1"/>
    <col min="16134" max="16384" width="9.21875" style="6"/>
  </cols>
  <sheetData>
    <row r="1" spans="1:10" ht="15.6" x14ac:dyDescent="0.3">
      <c r="A1" s="1" t="s">
        <v>47</v>
      </c>
      <c r="B1" s="2"/>
      <c r="C1" s="3"/>
      <c r="D1" s="4"/>
      <c r="E1" s="3" t="s">
        <v>0</v>
      </c>
      <c r="F1" s="5" t="s">
        <v>1</v>
      </c>
    </row>
    <row r="2" spans="1:10" s="14" customFormat="1" ht="15.6" x14ac:dyDescent="0.3">
      <c r="A2" s="7"/>
      <c r="B2" s="8" t="s">
        <v>2</v>
      </c>
      <c r="C2" s="9"/>
      <c r="D2" s="10"/>
      <c r="E2" s="11">
        <f>24328+34138</f>
        <v>58466</v>
      </c>
      <c r="F2" s="12">
        <v>184822</v>
      </c>
      <c r="G2" s="13"/>
    </row>
    <row r="3" spans="1:10" s="14" customFormat="1" ht="15.6" x14ac:dyDescent="0.3">
      <c r="A3" s="7"/>
      <c r="B3" s="8"/>
      <c r="C3" s="9"/>
      <c r="D3" s="10"/>
      <c r="E3" s="11"/>
      <c r="F3" s="15"/>
      <c r="G3" s="16"/>
      <c r="H3" s="16"/>
      <c r="I3" s="17"/>
      <c r="J3" s="17"/>
    </row>
    <row r="4" spans="1:10" s="14" customFormat="1" x14ac:dyDescent="0.25">
      <c r="A4" s="8">
        <v>1990001</v>
      </c>
      <c r="B4" s="8" t="s">
        <v>3</v>
      </c>
      <c r="C4" s="9"/>
      <c r="D4" s="10"/>
      <c r="E4" s="18">
        <v>522729</v>
      </c>
      <c r="F4" s="19">
        <v>463235</v>
      </c>
    </row>
    <row r="5" spans="1:10" s="14" customFormat="1" x14ac:dyDescent="0.25">
      <c r="A5" s="8"/>
      <c r="B5" s="8" t="s">
        <v>4</v>
      </c>
      <c r="C5" s="9"/>
      <c r="D5" s="10"/>
      <c r="E5" s="18"/>
      <c r="F5" s="19">
        <v>64659</v>
      </c>
    </row>
    <row r="6" spans="1:10" s="17" customFormat="1" x14ac:dyDescent="0.25">
      <c r="A6" s="8">
        <v>1990003</v>
      </c>
      <c r="B6" s="8" t="s">
        <v>5</v>
      </c>
      <c r="C6" s="20"/>
      <c r="D6" s="10"/>
      <c r="E6" s="21">
        <v>365</v>
      </c>
      <c r="F6" s="21">
        <v>1</v>
      </c>
    </row>
    <row r="7" spans="1:10" s="14" customFormat="1" x14ac:dyDescent="0.25">
      <c r="A7" s="22">
        <v>3900000</v>
      </c>
      <c r="B7" s="8" t="s">
        <v>6</v>
      </c>
      <c r="C7" s="9"/>
      <c r="D7" s="10"/>
      <c r="E7" s="18">
        <v>0</v>
      </c>
      <c r="F7" s="15">
        <v>0</v>
      </c>
    </row>
    <row r="8" spans="1:10" s="14" customFormat="1" x14ac:dyDescent="0.25">
      <c r="A8" s="8"/>
      <c r="B8" s="8" t="s">
        <v>7</v>
      </c>
      <c r="C8" s="23"/>
      <c r="D8" s="10"/>
      <c r="E8" s="18"/>
      <c r="F8" s="15">
        <v>0</v>
      </c>
    </row>
    <row r="9" spans="1:10" s="14" customFormat="1" x14ac:dyDescent="0.25">
      <c r="A9" s="8"/>
      <c r="B9" s="8"/>
      <c r="C9" s="23"/>
      <c r="D9" s="10"/>
      <c r="E9" s="18"/>
      <c r="F9" s="15"/>
    </row>
    <row r="10" spans="1:10" s="25" customFormat="1" x14ac:dyDescent="0.25">
      <c r="A10" s="8">
        <v>1990004</v>
      </c>
      <c r="B10" s="8" t="s">
        <v>8</v>
      </c>
      <c r="C10" s="24"/>
      <c r="D10" s="10"/>
      <c r="E10" s="21">
        <v>165000</v>
      </c>
      <c r="F10" s="21">
        <v>146250</v>
      </c>
    </row>
    <row r="11" spans="1:10" s="25" customFormat="1" x14ac:dyDescent="0.25">
      <c r="A11" s="8"/>
      <c r="B11" s="8"/>
      <c r="C11" s="24"/>
      <c r="D11" s="10"/>
      <c r="E11" s="21"/>
      <c r="F11" s="21"/>
    </row>
    <row r="12" spans="1:10" s="25" customFormat="1" x14ac:dyDescent="0.25">
      <c r="A12" s="26" t="s">
        <v>9</v>
      </c>
      <c r="B12" s="27"/>
      <c r="C12" s="28"/>
      <c r="D12" s="29"/>
      <c r="E12" s="30">
        <f>SUM(E4:E11)</f>
        <v>688094</v>
      </c>
      <c r="F12" s="30">
        <f>SUM(F4:F11)</f>
        <v>674145</v>
      </c>
    </row>
    <row r="13" spans="1:10" s="25" customFormat="1" x14ac:dyDescent="0.25">
      <c r="A13" s="8"/>
      <c r="B13" s="8"/>
      <c r="C13" s="24"/>
      <c r="D13" s="10"/>
      <c r="E13" s="21"/>
      <c r="F13" s="21"/>
    </row>
    <row r="14" spans="1:10" x14ac:dyDescent="0.25">
      <c r="A14" s="31" t="s">
        <v>10</v>
      </c>
      <c r="B14" s="27"/>
      <c r="C14" s="32"/>
      <c r="D14" s="33"/>
      <c r="E14" s="34">
        <f>SUM(E2:E10)</f>
        <v>746560</v>
      </c>
      <c r="F14" s="35">
        <f>F2+F12</f>
        <v>858967</v>
      </c>
    </row>
    <row r="15" spans="1:10" ht="15.6" x14ac:dyDescent="0.3">
      <c r="A15" s="36"/>
      <c r="B15" s="27"/>
      <c r="C15" s="37"/>
      <c r="D15" s="29"/>
      <c r="E15" s="38"/>
      <c r="F15" s="19"/>
    </row>
    <row r="16" spans="1:10" ht="15.6" x14ac:dyDescent="0.3">
      <c r="A16" s="36" t="s">
        <v>11</v>
      </c>
      <c r="B16" s="27"/>
      <c r="C16" s="37"/>
      <c r="D16" s="29"/>
      <c r="E16" s="38"/>
      <c r="F16" s="19"/>
    </row>
    <row r="17" spans="1:8" x14ac:dyDescent="0.25">
      <c r="A17" s="27"/>
      <c r="B17" s="27" t="s">
        <v>12</v>
      </c>
      <c r="C17" s="37"/>
      <c r="D17" s="29"/>
      <c r="E17" s="38"/>
      <c r="F17" s="19"/>
    </row>
    <row r="18" spans="1:8" s="14" customFormat="1" x14ac:dyDescent="0.25">
      <c r="A18" s="22" t="s">
        <v>13</v>
      </c>
      <c r="B18" s="8" t="s">
        <v>14</v>
      </c>
      <c r="C18" s="9"/>
      <c r="D18" s="10"/>
      <c r="E18" s="18">
        <v>311500</v>
      </c>
      <c r="F18" s="15">
        <v>368000</v>
      </c>
      <c r="G18" s="13"/>
    </row>
    <row r="19" spans="1:8" s="14" customFormat="1" x14ac:dyDescent="0.25">
      <c r="A19" s="22" t="s">
        <v>15</v>
      </c>
      <c r="B19" s="8" t="s">
        <v>16</v>
      </c>
      <c r="C19" s="9"/>
      <c r="D19" s="10"/>
      <c r="E19" s="18">
        <v>97100</v>
      </c>
      <c r="F19" s="15">
        <v>121500</v>
      </c>
    </row>
    <row r="20" spans="1:8" x14ac:dyDescent="0.25">
      <c r="A20" s="39"/>
      <c r="B20" s="27"/>
      <c r="C20" s="37"/>
      <c r="D20" s="29"/>
      <c r="E20" s="38"/>
      <c r="F20" s="19"/>
    </row>
    <row r="21" spans="1:8" x14ac:dyDescent="0.25">
      <c r="A21" s="27"/>
      <c r="B21" s="27" t="s">
        <v>17</v>
      </c>
      <c r="C21" s="32"/>
      <c r="D21" s="33"/>
      <c r="E21" s="35">
        <f>SUM(E18:E20)</f>
        <v>408600</v>
      </c>
      <c r="F21" s="40">
        <f>SUM(F18:F20)</f>
        <v>489500</v>
      </c>
      <c r="G21" s="41"/>
      <c r="H21" s="41"/>
    </row>
    <row r="22" spans="1:8" x14ac:dyDescent="0.25">
      <c r="A22" s="27"/>
      <c r="B22" s="27"/>
      <c r="C22" s="37"/>
      <c r="D22" s="29"/>
      <c r="E22" s="35"/>
      <c r="F22" s="19"/>
    </row>
    <row r="23" spans="1:8" x14ac:dyDescent="0.25">
      <c r="A23" s="27"/>
      <c r="B23" s="27" t="s">
        <v>18</v>
      </c>
      <c r="C23" s="37"/>
      <c r="D23" s="29"/>
      <c r="E23" s="38"/>
      <c r="F23" s="19"/>
    </row>
    <row r="24" spans="1:8" x14ac:dyDescent="0.25">
      <c r="A24" s="39" t="s">
        <v>19</v>
      </c>
      <c r="B24" s="42" t="s">
        <v>20</v>
      </c>
      <c r="C24" s="32"/>
      <c r="D24" s="43"/>
      <c r="E24" s="38">
        <v>28000</v>
      </c>
      <c r="F24" s="19">
        <v>35500</v>
      </c>
    </row>
    <row r="25" spans="1:8" s="14" customFormat="1" x14ac:dyDescent="0.25">
      <c r="A25" s="44">
        <v>3331000</v>
      </c>
      <c r="B25" s="45" t="s">
        <v>21</v>
      </c>
      <c r="C25" s="46"/>
      <c r="D25" s="47"/>
      <c r="E25" s="18">
        <v>20000</v>
      </c>
      <c r="F25" s="15">
        <v>2500</v>
      </c>
    </row>
    <row r="26" spans="1:8" s="50" customFormat="1" x14ac:dyDescent="0.25">
      <c r="A26" s="45" t="s">
        <v>22</v>
      </c>
      <c r="B26" s="45" t="s">
        <v>23</v>
      </c>
      <c r="C26" s="48"/>
      <c r="D26" s="47"/>
      <c r="E26" s="21">
        <v>11250</v>
      </c>
      <c r="F26" s="49">
        <v>8000</v>
      </c>
    </row>
    <row r="27" spans="1:8" s="55" customFormat="1" x14ac:dyDescent="0.25">
      <c r="A27" s="51" t="s">
        <v>24</v>
      </c>
      <c r="B27" s="52" t="s">
        <v>25</v>
      </c>
      <c r="C27" s="53"/>
      <c r="D27" s="54"/>
      <c r="E27" s="21">
        <v>1000</v>
      </c>
      <c r="F27" s="49">
        <v>250</v>
      </c>
    </row>
    <row r="28" spans="1:8" s="14" customFormat="1" x14ac:dyDescent="0.25">
      <c r="A28" s="22" t="s">
        <v>26</v>
      </c>
      <c r="B28" s="45" t="s">
        <v>27</v>
      </c>
      <c r="C28" s="46"/>
      <c r="D28" s="47"/>
      <c r="E28" s="21">
        <v>18010</v>
      </c>
      <c r="F28" s="15">
        <v>46000</v>
      </c>
    </row>
    <row r="29" spans="1:8" s="59" customFormat="1" x14ac:dyDescent="0.25">
      <c r="A29" s="42" t="s">
        <v>28</v>
      </c>
      <c r="B29" s="42" t="s">
        <v>29</v>
      </c>
      <c r="C29" s="56"/>
      <c r="D29" s="57"/>
      <c r="E29" s="58">
        <v>5200</v>
      </c>
      <c r="F29" s="58">
        <v>5000</v>
      </c>
    </row>
    <row r="30" spans="1:8" x14ac:dyDescent="0.25">
      <c r="A30" s="60" t="s">
        <v>30</v>
      </c>
      <c r="B30" s="42" t="s">
        <v>8</v>
      </c>
      <c r="C30" s="37"/>
      <c r="D30" s="29"/>
      <c r="E30" s="38">
        <v>165000</v>
      </c>
      <c r="F30" s="19">
        <v>146250</v>
      </c>
    </row>
    <row r="31" spans="1:8" x14ac:dyDescent="0.25">
      <c r="A31" s="60"/>
      <c r="B31" s="42"/>
      <c r="C31" s="37"/>
      <c r="D31" s="29"/>
      <c r="E31" s="38"/>
      <c r="F31" s="19"/>
    </row>
    <row r="32" spans="1:8" x14ac:dyDescent="0.25">
      <c r="A32" s="27"/>
      <c r="B32" s="26" t="s">
        <v>31</v>
      </c>
      <c r="C32" s="37"/>
      <c r="D32" s="29"/>
      <c r="E32" s="30">
        <f>SUM(E24:E30)</f>
        <v>248460</v>
      </c>
      <c r="F32" s="40">
        <f>SUM(F24:F30)</f>
        <v>243500</v>
      </c>
    </row>
    <row r="33" spans="1:6" x14ac:dyDescent="0.25">
      <c r="A33" s="27"/>
      <c r="B33" s="27"/>
      <c r="C33" s="37"/>
      <c r="D33" s="29"/>
      <c r="E33" s="30"/>
      <c r="F33" s="40"/>
    </row>
    <row r="34" spans="1:6" x14ac:dyDescent="0.25">
      <c r="A34" s="27"/>
      <c r="B34" s="27" t="s">
        <v>32</v>
      </c>
      <c r="C34" s="37"/>
      <c r="D34" s="29"/>
      <c r="E34" s="38"/>
      <c r="F34" s="19"/>
    </row>
    <row r="35" spans="1:6" x14ac:dyDescent="0.25">
      <c r="A35" s="39" t="s">
        <v>33</v>
      </c>
      <c r="B35" s="61" t="s">
        <v>34</v>
      </c>
      <c r="C35" s="32"/>
      <c r="D35" s="43"/>
      <c r="E35" s="38">
        <v>6000</v>
      </c>
      <c r="F35" s="19">
        <v>3000</v>
      </c>
    </row>
    <row r="36" spans="1:6" x14ac:dyDescent="0.25">
      <c r="A36" s="27"/>
      <c r="B36" s="42" t="s">
        <v>35</v>
      </c>
      <c r="C36" s="32"/>
      <c r="D36" s="33"/>
      <c r="E36" s="30">
        <f>SUM(E35:E35)</f>
        <v>6000</v>
      </c>
      <c r="F36" s="40">
        <f>SUM(F35:F35)</f>
        <v>3000</v>
      </c>
    </row>
    <row r="37" spans="1:6" x14ac:dyDescent="0.25">
      <c r="A37" s="27"/>
      <c r="B37" s="27"/>
      <c r="C37" s="37"/>
      <c r="D37" s="29"/>
      <c r="E37" s="38"/>
      <c r="F37" s="19"/>
    </row>
    <row r="38" spans="1:6" x14ac:dyDescent="0.25">
      <c r="A38" s="27"/>
      <c r="B38" s="27" t="s">
        <v>36</v>
      </c>
      <c r="C38" s="37"/>
      <c r="D38" s="29"/>
      <c r="E38" s="38"/>
      <c r="F38" s="19"/>
    </row>
    <row r="39" spans="1:6" s="17" customFormat="1" x14ac:dyDescent="0.25">
      <c r="A39" s="62" t="s">
        <v>37</v>
      </c>
      <c r="B39" s="63" t="s">
        <v>34</v>
      </c>
      <c r="C39" s="64"/>
      <c r="D39" s="54"/>
      <c r="E39" s="21">
        <v>4000</v>
      </c>
      <c r="F39" s="21">
        <v>1000</v>
      </c>
    </row>
    <row r="40" spans="1:6" x14ac:dyDescent="0.25">
      <c r="A40" s="27"/>
      <c r="B40" s="61" t="s">
        <v>38</v>
      </c>
      <c r="C40" s="32"/>
      <c r="D40" s="33"/>
      <c r="E40" s="30">
        <f>SUM(E39:E39)</f>
        <v>4000</v>
      </c>
      <c r="F40" s="40">
        <f>SUM(F39:F39)</f>
        <v>1000</v>
      </c>
    </row>
    <row r="41" spans="1:6" x14ac:dyDescent="0.25">
      <c r="A41" s="27"/>
      <c r="B41" s="27"/>
      <c r="C41" s="37"/>
      <c r="D41" s="29"/>
      <c r="E41" s="38"/>
      <c r="F41" s="19"/>
    </row>
    <row r="42" spans="1:6" x14ac:dyDescent="0.25">
      <c r="A42" s="27"/>
      <c r="B42" s="61"/>
      <c r="C42" s="32"/>
      <c r="D42" s="33"/>
      <c r="E42" s="38"/>
      <c r="F42" s="19"/>
    </row>
    <row r="43" spans="1:6" x14ac:dyDescent="0.25">
      <c r="A43" s="27"/>
      <c r="B43" s="27"/>
      <c r="C43" s="37"/>
      <c r="D43" s="29"/>
      <c r="E43" s="38"/>
      <c r="F43" s="19"/>
    </row>
    <row r="44" spans="1:6" x14ac:dyDescent="0.25">
      <c r="A44" s="65" t="s">
        <v>39</v>
      </c>
      <c r="B44" s="66"/>
      <c r="C44" s="32"/>
      <c r="D44" s="33"/>
      <c r="E44" s="34" t="e">
        <f>E21+E32+E36+E40+#REF!</f>
        <v>#REF!</v>
      </c>
      <c r="F44" s="35">
        <f>F40+F36+F32+F21</f>
        <v>737000</v>
      </c>
    </row>
    <row r="45" spans="1:6" x14ac:dyDescent="0.25">
      <c r="A45" s="27"/>
      <c r="B45" s="65"/>
      <c r="C45" s="32"/>
      <c r="D45" s="33"/>
      <c r="E45" s="11"/>
      <c r="F45" s="11"/>
    </row>
    <row r="46" spans="1:6" x14ac:dyDescent="0.25">
      <c r="A46" s="27"/>
      <c r="B46" s="67" t="s">
        <v>40</v>
      </c>
      <c r="C46" s="32"/>
      <c r="D46" s="43"/>
      <c r="E46" s="46"/>
      <c r="F46" s="46">
        <v>0</v>
      </c>
    </row>
    <row r="47" spans="1:6" x14ac:dyDescent="0.25">
      <c r="A47" s="27"/>
      <c r="B47" s="68" t="s">
        <v>41</v>
      </c>
      <c r="C47" s="32"/>
      <c r="D47" s="33"/>
      <c r="E47" s="11"/>
      <c r="F47" s="46">
        <v>17500</v>
      </c>
    </row>
    <row r="48" spans="1:6" x14ac:dyDescent="0.25">
      <c r="A48" s="65" t="s">
        <v>42</v>
      </c>
      <c r="B48" s="66"/>
      <c r="C48" s="32"/>
      <c r="D48" s="33"/>
      <c r="E48" s="11"/>
      <c r="F48" s="11">
        <f>SUM(F46:F47)</f>
        <v>17500</v>
      </c>
    </row>
    <row r="49" spans="1:85" x14ac:dyDescent="0.25">
      <c r="A49" s="27"/>
      <c r="B49" s="65"/>
      <c r="C49" s="32"/>
      <c r="D49" s="33"/>
      <c r="E49" s="11"/>
      <c r="F49" s="11"/>
    </row>
    <row r="50" spans="1:85" x14ac:dyDescent="0.25">
      <c r="A50" s="69" t="s">
        <v>43</v>
      </c>
      <c r="B50" s="70"/>
      <c r="C50" s="71"/>
      <c r="D50" s="72"/>
      <c r="E50" s="34"/>
      <c r="F50" s="34">
        <f>F44+F48</f>
        <v>754500</v>
      </c>
    </row>
    <row r="51" spans="1:85" x14ac:dyDescent="0.25">
      <c r="A51" s="27"/>
      <c r="B51" s="65"/>
      <c r="C51" s="32"/>
      <c r="D51" s="33"/>
      <c r="E51" s="11"/>
      <c r="F51" s="11"/>
    </row>
    <row r="52" spans="1:85" x14ac:dyDescent="0.25">
      <c r="A52" s="27"/>
      <c r="B52" s="68" t="s">
        <v>44</v>
      </c>
      <c r="C52" s="32"/>
      <c r="D52" s="43"/>
      <c r="E52" s="46"/>
      <c r="F52" s="46">
        <f>F14-F50</f>
        <v>104467</v>
      </c>
      <c r="H52" s="41"/>
    </row>
    <row r="53" spans="1:85" x14ac:dyDescent="0.25">
      <c r="A53" s="27"/>
      <c r="B53" s="26"/>
      <c r="C53" s="32"/>
      <c r="D53" s="33"/>
      <c r="E53" s="38"/>
      <c r="F53" s="19"/>
    </row>
    <row r="54" spans="1:85" s="16" customFormat="1" x14ac:dyDescent="0.25">
      <c r="A54" s="73" t="s">
        <v>45</v>
      </c>
      <c r="B54" s="74"/>
      <c r="C54" s="33"/>
      <c r="D54" s="33"/>
      <c r="E54" s="19" t="e">
        <f>E14-E44</f>
        <v>#REF!</v>
      </c>
      <c r="F54" s="40">
        <f>F14-F44</f>
        <v>121967</v>
      </c>
    </row>
    <row r="55" spans="1:85" s="75" customFormat="1" x14ac:dyDescent="0.25">
      <c r="A55" s="42"/>
      <c r="B55" s="65"/>
      <c r="C55" s="33"/>
      <c r="D55" s="33"/>
      <c r="E55" s="38"/>
      <c r="F55" s="19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</row>
    <row r="57" spans="1:85" x14ac:dyDescent="0.25">
      <c r="A57" s="6" t="s">
        <v>46</v>
      </c>
      <c r="E57" s="41"/>
    </row>
    <row r="58" spans="1:85" x14ac:dyDescent="0.25">
      <c r="A58" s="77"/>
    </row>
    <row r="59" spans="1:85" x14ac:dyDescent="0.25">
      <c r="A59" s="78"/>
      <c r="F59" s="13"/>
    </row>
    <row r="60" spans="1:85" x14ac:dyDescent="0.25">
      <c r="A60" s="79"/>
    </row>
    <row r="63" spans="1:85" x14ac:dyDescent="0.25">
      <c r="A63" s="77"/>
      <c r="B63" s="77"/>
    </row>
    <row r="64" spans="1:85" x14ac:dyDescent="0.25">
      <c r="A64" s="77"/>
      <c r="B64" s="77"/>
    </row>
    <row r="65" spans="1:2" s="6" customFormat="1" x14ac:dyDescent="0.25">
      <c r="A65" s="77"/>
      <c r="B65" s="7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Sullivan</dc:creator>
  <cp:lastModifiedBy>Danielle Sullivan</cp:lastModifiedBy>
  <dcterms:created xsi:type="dcterms:W3CDTF">2014-08-19T13:34:24Z</dcterms:created>
  <dcterms:modified xsi:type="dcterms:W3CDTF">2014-08-19T13:35:32Z</dcterms:modified>
</cp:coreProperties>
</file>